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SHEET" sheetId="1" r:id="rId1"/>
    <sheet name="SUMMARY" sheetId="2" r:id="rId2"/>
  </sheets>
  <definedNames>
    <definedName name="_xlnm.Print_Area" localSheetId="0">'TIMESHEET'!A1:M44</definedName>
    <definedName name="_xlnm.Print_Area" localSheetId="1">'SUMMARY'!A1:F49</definedName>
  </definedNames>
  <calcPr fullCalcOnLoad="1"/>
</workbook>
</file>

<file path=xl/styles.xml><?xml version="1.0" encoding="utf-8"?>
<styleSheet xmlns="http://schemas.openxmlformats.org/spreadsheetml/2006/main">
  <numFmts count="9">
    <numFmt numFmtId="164" formatCode="@"/>
    <numFmt numFmtId="165" formatCode="&quot;$&quot;#,##0.00"/>
    <numFmt numFmtId="166" formatCode="&quot;$&quot;#,##0"/>
    <numFmt numFmtId="167" formatCode="0.0%"/>
    <numFmt numFmtId="168" formatCode="0.00"/>
    <numFmt numFmtId="169" formatCode="0.00"/>
    <numFmt numFmtId="170" formatCode="YYYY-MM-DD"/>
    <numFmt numFmtId="171" formatCode="HH:MM"/>
    <numFmt numFmtId="172" formatCode="0"/>
  </numFmts>
  <fonts count="11">
    <font>
      <sz val="10"/>
      <color rgb="FF17211F"/>
      <name val="Calibri"/>
    </font>
    <font>
      <sz val="15"/>
      <b/>
      <color rgb="FF043C32"/>
      <name val="Calibri"/>
    </font>
    <font>
      <sz val="10"/>
      <color rgb="FF6B736F"/>
      <name val="Calibri"/>
    </font>
    <font>
      <sz val="11"/>
      <b/>
      <color rgb="FF043C32"/>
      <name val="Calibri"/>
    </font>
    <font>
      <sz val="10"/>
      <b/>
      <color rgb="FFFFFFFF"/>
      <name val="Calibri"/>
    </font>
    <font>
      <sz val="10"/>
      <b/>
      <color rgb="FF17211F"/>
      <name val="Calibri"/>
    </font>
    <font>
      <sz val="11"/>
      <b/>
      <color rgb="FF17211F"/>
      <name val="Calibri"/>
    </font>
    <font>
      <sz val="12"/>
      <b/>
      <color rgb="FF043C32"/>
      <name val="Calibri"/>
    </font>
    <font>
      <sz val="9"/>
      <color rgb="FF6B736F"/>
      <name val="Calibri"/>
    </font>
    <font>
      <sz val="10"/>
      <b/>
      <color rgb="FF2E7D52"/>
      <name val="Calibri"/>
    </font>
    <font>
      <sz val="10"/>
      <b/>
      <color rgb="FF8A5A0B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1F3F1"/>
        <bgColor indexed="64"/>
      </patternFill>
    </fill>
    <fill>
      <patternFill patternType="solid">
        <fgColor rgb="FF043C32"/>
        <bgColor indexed="64"/>
      </patternFill>
    </fill>
    <fill>
      <patternFill patternType="solid">
        <fgColor rgb="FFFFFDF2"/>
        <bgColor indexed="64"/>
      </patternFill>
    </fill>
    <fill>
      <patternFill patternType="solid">
        <fgColor rgb="FFF4F7F4"/>
        <bgColor indexed="64"/>
      </patternFill>
    </fill>
    <fill>
      <patternFill patternType="solid">
        <fgColor rgb="FFDDF7D0"/>
        <bgColor indexed="64"/>
      </patternFill>
    </fill>
    <fill>
      <patternFill patternType="solid">
        <fgColor rgb="FFFFF0C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FE4E0"/>
      </bottom>
      <diagonal/>
    </border>
    <border>
      <left style="thin">
        <color rgb="FFDFE4E0"/>
      </left>
      <right style="thin">
        <color rgb="FFDFE4E0"/>
      </right>
      <top style="thin">
        <color rgb="FFDFE4E0"/>
      </top>
      <bottom style="thin">
        <color rgb="FFDFE4E0"/>
      </bottom>
      <diagonal/>
    </border>
    <border>
      <left/>
      <right/>
      <top style="thin">
        <color rgb="FFDFE4E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NumberFormat="1" applyAlignment="1">
      <alignment horizontal="left" vertical="center"/>
    </xf>
    <xf numFmtId="0" fontId="2" fillId="0" borderId="0" xfId="0" applyFont="1" applyFill="1" applyBorder="1" applyNumberFormat="1" applyAlignment="1">
      <alignment horizontal="left" vertical="center"/>
    </xf>
    <xf numFmtId="0" fontId="3" fillId="2" borderId="1" xfId="0" applyFont="1" applyFill="1" applyBorder="1" applyNumberFormat="1" applyAlignment="1">
      <alignment horizontal="left" vertical="center"/>
    </xf>
    <xf numFmtId="0" fontId="4" fillId="3" borderId="2" xfId="0" applyFont="1" applyFill="1" applyBorder="1" applyNumberFormat="1" applyAlignment="1">
      <alignment horizontal="left" vertical="center" wrapText="1"/>
    </xf>
    <xf numFmtId="0" fontId="4" fillId="3" borderId="2" xfId="0" applyFont="1" applyFill="1" applyBorder="1" applyNumberFormat="1" applyAlignment="1">
      <alignment horizontal="right" vertical="center" wrapText="1"/>
    </xf>
    <xf numFmtId="0" fontId="2" fillId="0" borderId="0" xfId="0" applyFont="1" applyFill="1" applyBorder="1" applyNumberFormat="1" applyAlignment="1">
      <alignment horizontal="left" vertical="center"/>
    </xf>
    <xf numFmtId="0" fontId="5" fillId="0" borderId="0" xfId="0" applyFont="1" applyFill="1" applyBorder="1" applyNumberFormat="1" applyAlignment="1">
      <alignment horizontal="left" vertical="center"/>
    </xf>
    <xf numFmtId="0" fontId="0" fillId="4" borderId="2" xfId="0" applyFont="1" applyFill="1" applyBorder="1" applyNumberFormat="1" applyAlignment="1">
      <alignment horizontal="left" vertical="center"/>
    </xf>
    <xf numFmtId="164" fontId="0" fillId="4" borderId="2" xfId="0" applyFont="1" applyFill="1" applyBorder="1" applyNumberFormat="1" applyAlignment="1">
      <alignment horizontal="left" vertical="center"/>
    </xf>
    <xf numFmtId="165" fontId="0" fillId="4" borderId="2" xfId="0" applyFont="1" applyFill="1" applyBorder="1" applyNumberFormat="1" applyAlignment="1">
      <alignment horizontal="right" vertical="center"/>
    </xf>
    <xf numFmtId="167" fontId="0" fillId="4" borderId="2" xfId="0" applyFont="1" applyFill="1" applyBorder="1" applyNumberFormat="1" applyAlignment="1">
      <alignment horizontal="right" vertical="center"/>
    </xf>
    <xf numFmtId="168" fontId="0" fillId="4" borderId="2" xfId="0" applyFont="1" applyFill="1" applyBorder="1" applyNumberFormat="1" applyAlignment="1">
      <alignment horizontal="right" vertical="center"/>
    </xf>
    <xf numFmtId="169" fontId="0" fillId="4" borderId="2" xfId="0" applyFont="1" applyFill="1" applyBorder="1" applyNumberFormat="1" applyAlignment="1">
      <alignment horizontal="right" vertical="center"/>
    </xf>
    <xf numFmtId="170" fontId="0" fillId="4" borderId="2" xfId="0" applyFont="1" applyFill="1" applyBorder="1" applyNumberFormat="1" applyAlignment="1">
      <alignment horizontal="right" vertical="center"/>
    </xf>
    <xf numFmtId="171" fontId="0" fillId="4" borderId="2" xfId="0" applyFont="1" applyFill="1" applyBorder="1" applyNumberFormat="1" applyAlignment="1">
      <alignment horizontal="right" vertical="center"/>
    </xf>
    <xf numFmtId="172" fontId="0" fillId="4" borderId="2" xfId="0" applyFont="1" applyFill="1" applyBorder="1" applyNumberFormat="1" applyAlignment="1">
      <alignment horizontal="right" vertical="center"/>
    </xf>
    <xf numFmtId="0" fontId="0" fillId="5" borderId="2" xfId="0" applyFont="1" applyFill="1" applyBorder="1" applyNumberFormat="1" applyAlignment="1">
      <alignment horizontal="left" vertical="center"/>
    </xf>
    <xf numFmtId="165" fontId="0" fillId="5" borderId="2" xfId="0" applyFont="1" applyFill="1" applyBorder="1" applyNumberFormat="1" applyAlignment="1">
      <alignment horizontal="right" vertical="center"/>
    </xf>
    <xf numFmtId="167" fontId="0" fillId="5" borderId="2" xfId="0" applyFont="1" applyFill="1" applyBorder="1" applyNumberFormat="1" applyAlignment="1">
      <alignment horizontal="right" vertical="center"/>
    </xf>
    <xf numFmtId="168" fontId="0" fillId="5" borderId="2" xfId="0" applyFont="1" applyFill="1" applyBorder="1" applyNumberFormat="1" applyAlignment="1">
      <alignment horizontal="right" vertical="center"/>
    </xf>
    <xf numFmtId="172" fontId="0" fillId="5" borderId="2" xfId="0" applyFont="1" applyFill="1" applyBorder="1" applyNumberFormat="1" applyAlignment="1">
      <alignment horizontal="right" vertical="center"/>
    </xf>
    <xf numFmtId="170" fontId="0" fillId="5" borderId="2" xfId="0" applyFont="1" applyFill="1" applyBorder="1" applyNumberFormat="1" applyAlignment="1">
      <alignment horizontal="right" vertical="center"/>
    </xf>
    <xf numFmtId="0" fontId="6" fillId="0" borderId="3" xfId="0" applyFont="1" applyFill="1" applyBorder="1" applyNumberFormat="1" applyAlignment="1">
      <alignment horizontal="left" vertical="center"/>
    </xf>
    <xf numFmtId="165" fontId="3" fillId="0" borderId="3" xfId="0" applyFont="1" applyFill="1" applyBorder="1" applyNumberFormat="1" applyAlignment="1">
      <alignment horizontal="right" vertical="center"/>
    </xf>
    <xf numFmtId="168" fontId="6" fillId="0" borderId="3" xfId="0" applyFont="1" applyFill="1" applyBorder="1" applyNumberFormat="1" applyAlignment="1">
      <alignment horizontal="right" vertical="center"/>
    </xf>
    <xf numFmtId="165" fontId="7" fillId="2" borderId="2" xfId="0" applyFont="1" applyFill="1" applyBorder="1" applyNumberFormat="1" applyAlignment="1">
      <alignment horizontal="right" vertical="center"/>
    </xf>
    <xf numFmtId="0" fontId="8" fillId="0" borderId="0" xfId="0" applyFont="1" applyFill="1" applyBorder="1" applyNumberFormat="1" applyAlignment="1">
      <alignment horizontal="left" vertical="center" wrapText="1"/>
    </xf>
    <xf numFmtId="0" fontId="9" fillId="6" borderId="2" xfId="0" applyFont="1" applyFill="1" applyBorder="1" applyNumberFormat="1" applyAlignment="1">
      <alignment horizontal="center" vertical="center"/>
    </xf>
    <xf numFmtId="0" fontId="10" fillId="7" borderId="2" xfId="0" applyFont="1" applyFill="1" applyBorder="1" applyNumberFormat="1" applyAlignment="1">
      <alignment horizontal="center" vertical="center"/>
    </xf>
    <xf numFmtId="0" fontId="5" fillId="5" borderId="2" xfId="0" applyFont="1" applyFill="1" applyBorder="1" applyNumberForma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xSplit="0" ySplit="4" topLeftCell="A5" activePane="bottomRight" state="frozen"/>
    </sheetView>
  </sheetViews>
  <sheetFormatPr defaultRowHeight="15"/>
  <cols>
    <col min="1" max="1" width="12" customWidth="1"/>
    <col min="2" max="2" width="22" customWidth="1"/>
    <col min="3" max="3" width="20" customWidth="1"/>
    <col min="4" max="4" width="14" customWidth="1"/>
    <col min="5" max="5" width="34" customWidth="1"/>
    <col min="6" max="6" width="9" customWidth="1"/>
    <col min="7" max="7" width="9" customWidth="1"/>
    <col min="8" max="8" width="9" customWidth="1"/>
    <col min="9" max="9" width="10" customWidth="1"/>
    <col min="10" max="10" width="10" customWidth="1"/>
    <col min="11" max="11" width="11" customWidth="1"/>
    <col min="12" max="12" width="13" customWidth="1"/>
    <col min="13" max="13" width="22" customWidth="1"/>
    <col min="14" max="14" width="13" customWidth="1"/>
    <col min="15" max="15" width="12" customWidth="1"/>
  </cols>
  <sheetData>
    <row r="1">
      <c r="A1" s="1" t="inlineStr">
        <is>
          <t xml:space="preserve">TIMESHEET</t>
        </is>
      </c>
    </row>
    <row r="2">
      <c r="A2" s="2" t="inlineStr">
        <is>
          <t xml:space="preserve">Enter a start and an end time. Everything grey is calculated.</t>
        </is>
      </c>
    </row>
    <row r="4">
      <c r="A4" s="4" t="inlineStr">
        <is>
          <t xml:space="preserve">Date</t>
        </is>
      </c>
      <c r="B4" s="4" t="inlineStr">
        <is>
          <t xml:space="preserve">Client</t>
        </is>
      </c>
      <c r="C4" s="4" t="inlineStr">
        <is>
          <t xml:space="preserve">Project</t>
        </is>
      </c>
      <c r="D4" s="4" t="inlineStr">
        <is>
          <t xml:space="preserve">Task</t>
        </is>
      </c>
      <c r="E4" s="4" t="inlineStr">
        <is>
          <t xml:space="preserve">Description</t>
        </is>
      </c>
      <c r="F4" s="5" t="inlineStr">
        <is>
          <t xml:space="preserve">Start</t>
        </is>
      </c>
      <c r="G4" s="5" t="inlineStr">
        <is>
          <t xml:space="preserve">End</t>
        </is>
      </c>
      <c r="H4" s="5" t="inlineStr">
        <is>
          <t xml:space="preserve">Break (h)</t>
        </is>
      </c>
      <c r="I4" s="5" t="inlineStr">
        <is>
          <t xml:space="preserve">Hours</t>
        </is>
      </c>
      <c r="J4" s="4" t="inlineStr">
        <is>
          <t xml:space="preserve">Billable?</t>
        </is>
      </c>
      <c r="K4" s="5" t="inlineStr">
        <is>
          <t xml:space="preserve">Rate</t>
        </is>
      </c>
      <c r="L4" s="5" t="inlineStr">
        <is>
          <t xml:space="preserve">Billable value</t>
        </is>
      </c>
      <c r="M4" s="4" t="inlineStr">
        <is>
          <t xml:space="preserve">Notes</t>
        </is>
      </c>
      <c r="N4" s="5" t="inlineStr">
        <is>
          <t xml:space="preserve">Week starting</t>
        </is>
      </c>
      <c r="O4" s="5" t="inlineStr">
        <is>
          <t xml:space="preserve">Month</t>
        </is>
      </c>
    </row>
    <row r="5">
      <c r="A5" s="14">
        <v>46279</v>
      </c>
      <c r="B5" s="9" t="inlineStr">
        <is>
          <t xml:space="preserve">Northbeam Coffee Co.</t>
        </is>
      </c>
      <c r="C5" s="9" t="inlineStr">
        <is>
          <t xml:space="preserve">Website redesign</t>
        </is>
      </c>
      <c r="D5" s="8" t="inlineStr">
        <is>
          <t xml:space="preserve">Delivery</t>
        </is>
      </c>
      <c r="E5" s="9" t="inlineStr">
        <is>
          <t xml:space="preserve">Homepage wireframes</t>
        </is>
      </c>
      <c r="F5" s="15">
        <v>0.3854166666666667</v>
      </c>
      <c r="G5" s="15">
        <v>0.5208333333333334</v>
      </c>
      <c r="H5" s="12">
        <v>0</v>
      </c>
      <c r="I5" s="20">
        <f>IF(OR(F5="",G5=""),"",(G5-F5)*24-H5)</f>
      </c>
      <c r="J5" s="8" t="inlineStr">
        <is>
          <t xml:space="preserve">Yes</t>
        </is>
      </c>
      <c r="K5" s="10">
        <v>85</v>
      </c>
      <c r="L5" s="18">
        <f>IF(I5="",0,IF(J5="Yes",I5*K5,0))</f>
      </c>
      <c r="M5" s="9"/>
      <c r="N5" s="22">
        <f>IF(A5="","",A5-WEEKDAY(A5,3))</f>
      </c>
      <c r="O5" s="17">
        <f>IF(A5="","",TEXT(A5,"YYYY-MM"))</f>
      </c>
    </row>
    <row r="6">
      <c r="A6" s="14">
        <v>46279</v>
      </c>
      <c r="B6" s="9" t="inlineStr">
        <is>
          <t xml:space="preserve">Northbeam Coffee Co.</t>
        </is>
      </c>
      <c r="C6" s="9" t="inlineStr">
        <is>
          <t xml:space="preserve">Website redesign</t>
        </is>
      </c>
      <c r="D6" s="8" t="inlineStr">
        <is>
          <t xml:space="preserve">Meeting</t>
        </is>
      </c>
      <c r="E6" s="9" t="inlineStr">
        <is>
          <t xml:space="preserve">Kickoff call with marketing</t>
        </is>
      </c>
      <c r="F6" s="15">
        <v>0.5833333333333334</v>
      </c>
      <c r="G6" s="15">
        <v>0.625</v>
      </c>
      <c r="H6" s="12">
        <v>0</v>
      </c>
      <c r="I6" s="20">
        <f>IF(OR(F6="",G6=""),"",(G6-F6)*24-H6)</f>
      </c>
      <c r="J6" s="8" t="inlineStr">
        <is>
          <t xml:space="preserve">Yes</t>
        </is>
      </c>
      <c r="K6" s="10">
        <v>85</v>
      </c>
      <c r="L6" s="18">
        <f>IF(I6="",0,IF(J6="Yes",I6*K6,0))</f>
      </c>
      <c r="M6" s="9"/>
      <c r="N6" s="22">
        <f>IF(A6="","",A6-WEEKDAY(A6,3))</f>
      </c>
      <c r="O6" s="17">
        <f>IF(A6="","",TEXT(A6,"YYYY-MM"))</f>
      </c>
    </row>
    <row r="7">
      <c r="A7" s="14">
        <v>46279</v>
      </c>
      <c r="B7" s="9" t="inlineStr">
        <is>
          <t xml:space="preserve">—</t>
        </is>
      </c>
      <c r="C7" s="9" t="inlineStr">
        <is>
          <t xml:space="preserve">Own business</t>
        </is>
      </c>
      <c r="D7" s="8" t="inlineStr">
        <is>
          <t xml:space="preserve">Admin</t>
        </is>
      </c>
      <c r="E7" s="9" t="inlineStr">
        <is>
          <t xml:space="preserve">Invoicing and bookkeeping</t>
        </is>
      </c>
      <c r="F7" s="15">
        <v>0.6875</v>
      </c>
      <c r="G7" s="15">
        <v>0.71875</v>
      </c>
      <c r="H7" s="12">
        <v>0</v>
      </c>
      <c r="I7" s="20">
        <f>IF(OR(F7="",G7=""),"",(G7-F7)*24-H7)</f>
      </c>
      <c r="J7" s="8" t="inlineStr">
        <is>
          <t xml:space="preserve">No</t>
        </is>
      </c>
      <c r="K7" s="10">
        <v>0</v>
      </c>
      <c r="L7" s="18">
        <f>IF(I7="",0,IF(J7="Yes",I7*K7,0))</f>
      </c>
      <c r="M7" s="9"/>
      <c r="N7" s="22">
        <f>IF(A7="","",A7-WEEKDAY(A7,3))</f>
      </c>
      <c r="O7" s="17">
        <f>IF(A7="","",TEXT(A7,"YYYY-MM"))</f>
      </c>
    </row>
    <row r="8">
      <c r="A8" s="14">
        <v>46280</v>
      </c>
      <c r="B8" s="9" t="inlineStr">
        <is>
          <t xml:space="preserve">Northbeam Coffee Co.</t>
        </is>
      </c>
      <c r="C8" s="9" t="inlineStr">
        <is>
          <t xml:space="preserve">Website redesign</t>
        </is>
      </c>
      <c r="D8" s="8" t="inlineStr">
        <is>
          <t xml:space="preserve">Delivery</t>
        </is>
      </c>
      <c r="E8" s="9" t="inlineStr">
        <is>
          <t xml:space="preserve">Product page layouts</t>
        </is>
      </c>
      <c r="F8" s="15">
        <v>0.375</v>
      </c>
      <c r="G8" s="15">
        <v>0.5416666666666666</v>
      </c>
      <c r="H8" s="12">
        <v>0.5</v>
      </c>
      <c r="I8" s="20">
        <f>IF(OR(F8="",G8=""),"",(G8-F8)*24-H8)</f>
      </c>
      <c r="J8" s="8" t="inlineStr">
        <is>
          <t xml:space="preserve">Yes</t>
        </is>
      </c>
      <c r="K8" s="10">
        <v>85</v>
      </c>
      <c r="L8" s="18">
        <f>IF(I8="",0,IF(J8="Yes",I8*K8,0))</f>
      </c>
      <c r="M8" s="9"/>
      <c r="N8" s="22">
        <f>IF(A8="","",A8-WEEKDAY(A8,3))</f>
      </c>
      <c r="O8" s="17">
        <f>IF(A8="","",TEXT(A8,"YYYY-MM"))</f>
      </c>
    </row>
    <row r="9">
      <c r="A9" s="14">
        <v>46280</v>
      </c>
      <c r="B9" s="9" t="inlineStr">
        <is>
          <t xml:space="preserve">Harbourline Legal</t>
        </is>
      </c>
      <c r="C9" s="9" t="inlineStr">
        <is>
          <t xml:space="preserve">Brand refresh</t>
        </is>
      </c>
      <c r="D9" s="8" t="inlineStr">
        <is>
          <t xml:space="preserve">Delivery</t>
        </is>
      </c>
      <c r="E9" s="9" t="inlineStr">
        <is>
          <t xml:space="preserve">Logo lockup variants</t>
        </is>
      </c>
      <c r="F9" s="15">
        <v>0.5833333333333334</v>
      </c>
      <c r="G9" s="15">
        <v>0.7291666666666666</v>
      </c>
      <c r="H9" s="12">
        <v>0</v>
      </c>
      <c r="I9" s="20">
        <f>IF(OR(F9="",G9=""),"",(G9-F9)*24-H9)</f>
      </c>
      <c r="J9" s="8" t="inlineStr">
        <is>
          <t xml:space="preserve">Yes</t>
        </is>
      </c>
      <c r="K9" s="10">
        <v>95</v>
      </c>
      <c r="L9" s="18">
        <f>IF(I9="",0,IF(J9="Yes",I9*K9,0))</f>
      </c>
      <c r="M9" s="9"/>
      <c r="N9" s="22">
        <f>IF(A9="","",A9-WEEKDAY(A9,3))</f>
      </c>
      <c r="O9" s="17">
        <f>IF(A9="","",TEXT(A9,"YYYY-MM"))</f>
      </c>
    </row>
    <row r="10">
      <c r="A10" s="14">
        <v>46281</v>
      </c>
      <c r="B10" s="9" t="inlineStr">
        <is>
          <t xml:space="preserve">Northbeam Coffee Co.</t>
        </is>
      </c>
      <c r="C10" s="9" t="inlineStr">
        <is>
          <t xml:space="preserve">Website redesign</t>
        </is>
      </c>
      <c r="D10" s="8" t="inlineStr">
        <is>
          <t xml:space="preserve">Revision</t>
        </is>
      </c>
      <c r="E10" s="9" t="inlineStr">
        <is>
          <t xml:space="preserve">Homepage feedback round 1</t>
        </is>
      </c>
      <c r="F10" s="15">
        <v>0.3958333333333333</v>
      </c>
      <c r="G10" s="15">
        <v>0.5</v>
      </c>
      <c r="H10" s="12">
        <v>0</v>
      </c>
      <c r="I10" s="20">
        <f>IF(OR(F10="",G10=""),"",(G10-F10)*24-H10)</f>
      </c>
      <c r="J10" s="8" t="inlineStr">
        <is>
          <t xml:space="preserve">Yes</t>
        </is>
      </c>
      <c r="K10" s="10">
        <v>85</v>
      </c>
      <c r="L10" s="18">
        <f>IF(I10="",0,IF(J10="Yes",I10*K10,0))</f>
      </c>
      <c r="M10" s="9"/>
      <c r="N10" s="22">
        <f>IF(A10="","",A10-WEEKDAY(A10,3))</f>
      </c>
      <c r="O10" s="17">
        <f>IF(A10="","",TEXT(A10,"YYYY-MM"))</f>
      </c>
    </row>
    <row r="11">
      <c r="A11" s="14">
        <v>46281</v>
      </c>
      <c r="B11" s="9" t="inlineStr">
        <is>
          <t xml:space="preserve">—</t>
        </is>
      </c>
      <c r="C11" s="9" t="inlineStr">
        <is>
          <t xml:space="preserve">Own business</t>
        </is>
      </c>
      <c r="D11" s="8" t="inlineStr">
        <is>
          <t xml:space="preserve">Sales</t>
        </is>
      </c>
      <c r="E11" s="9" t="inlineStr">
        <is>
          <t xml:space="preserve">Proposal for new enquiry</t>
        </is>
      </c>
      <c r="F11" s="15">
        <v>0.5416666666666666</v>
      </c>
      <c r="G11" s="15">
        <v>0.625</v>
      </c>
      <c r="H11" s="12">
        <v>0</v>
      </c>
      <c r="I11" s="20">
        <f>IF(OR(F11="",G11=""),"",(G11-F11)*24-H11)</f>
      </c>
      <c r="J11" s="8" t="inlineStr">
        <is>
          <t xml:space="preserve">No</t>
        </is>
      </c>
      <c r="K11" s="10">
        <v>0</v>
      </c>
      <c r="L11" s="18">
        <f>IF(I11="",0,IF(J11="Yes",I11*K11,0))</f>
      </c>
      <c r="M11" s="9"/>
      <c r="N11" s="22">
        <f>IF(A11="","",A11-WEEKDAY(A11,3))</f>
      </c>
      <c r="O11" s="17">
        <f>IF(A11="","",TEXT(A11,"YYYY-MM"))</f>
      </c>
    </row>
    <row r="12">
      <c r="A12" s="14">
        <v>46281</v>
      </c>
      <c r="B12" s="9" t="inlineStr">
        <is>
          <t xml:space="preserve">Harbourline Legal</t>
        </is>
      </c>
      <c r="C12" s="9" t="inlineStr">
        <is>
          <t xml:space="preserve">Brand refresh</t>
        </is>
      </c>
      <c r="D12" s="8" t="inlineStr">
        <is>
          <t xml:space="preserve">Communication</t>
        </is>
      </c>
      <c r="E12" s="9" t="inlineStr">
        <is>
          <t xml:space="preserve">Email and asset handover</t>
        </is>
      </c>
      <c r="F12" s="15">
        <v>0.6458333333333334</v>
      </c>
      <c r="G12" s="15">
        <v>0.6770833333333334</v>
      </c>
      <c r="H12" s="12">
        <v>0</v>
      </c>
      <c r="I12" s="20">
        <f>IF(OR(F12="",G12=""),"",(G12-F12)*24-H12)</f>
      </c>
      <c r="J12" s="8" t="inlineStr">
        <is>
          <t xml:space="preserve">No</t>
        </is>
      </c>
      <c r="K12" s="10">
        <v>95</v>
      </c>
      <c r="L12" s="18">
        <f>IF(I12="",0,IF(J12="Yes",I12*K12,0))</f>
      </c>
      <c r="M12" s="9"/>
      <c r="N12" s="22">
        <f>IF(A12="","",A12-WEEKDAY(A12,3))</f>
      </c>
      <c r="O12" s="17">
        <f>IF(A12="","",TEXT(A12,"YYYY-MM"))</f>
      </c>
    </row>
    <row r="13">
      <c r="A13" s="14">
        <v>46282</v>
      </c>
      <c r="B13" s="9" t="inlineStr">
        <is>
          <t xml:space="preserve">Northbeam Coffee Co.</t>
        </is>
      </c>
      <c r="C13" s="9" t="inlineStr">
        <is>
          <t xml:space="preserve">Website redesign</t>
        </is>
      </c>
      <c r="D13" s="8" t="inlineStr">
        <is>
          <t xml:space="preserve">Delivery</t>
        </is>
      </c>
      <c r="E13" s="9" t="inlineStr">
        <is>
          <t xml:space="preserve">Responsive build, homepage</t>
        </is>
      </c>
      <c r="F13" s="15">
        <v>0.375</v>
      </c>
      <c r="G13" s="15">
        <v>0.53125</v>
      </c>
      <c r="H13" s="12">
        <v>0</v>
      </c>
      <c r="I13" s="20">
        <f>IF(OR(F13="",G13=""),"",(G13-F13)*24-H13)</f>
      </c>
      <c r="J13" s="8" t="inlineStr">
        <is>
          <t xml:space="preserve">Yes</t>
        </is>
      </c>
      <c r="K13" s="10">
        <v>85</v>
      </c>
      <c r="L13" s="18">
        <f>IF(I13="",0,IF(J13="Yes",I13*K13,0))</f>
      </c>
      <c r="M13" s="9"/>
      <c r="N13" s="22">
        <f>IF(A13="","",A13-WEEKDAY(A13,3))</f>
      </c>
      <c r="O13" s="17">
        <f>IF(A13="","",TEXT(A13,"YYYY-MM"))</f>
      </c>
    </row>
    <row r="14">
      <c r="A14" s="14">
        <v>46282</v>
      </c>
      <c r="B14" s="9" t="inlineStr">
        <is>
          <t xml:space="preserve">Northbeam Coffee Co.</t>
        </is>
      </c>
      <c r="C14" s="9" t="inlineStr">
        <is>
          <t xml:space="preserve">Website redesign</t>
        </is>
      </c>
      <c r="D14" s="8" t="inlineStr">
        <is>
          <t xml:space="preserve">Meeting</t>
        </is>
      </c>
      <c r="E14" s="9" t="inlineStr">
        <is>
          <t xml:space="preserve">Design review</t>
        </is>
      </c>
      <c r="F14" s="15">
        <v>0.5833333333333334</v>
      </c>
      <c r="G14" s="15">
        <v>0.6458333333333334</v>
      </c>
      <c r="H14" s="12">
        <v>0</v>
      </c>
      <c r="I14" s="20">
        <f>IF(OR(F14="",G14=""),"",(G14-F14)*24-H14)</f>
      </c>
      <c r="J14" s="8" t="inlineStr">
        <is>
          <t xml:space="preserve">Yes</t>
        </is>
      </c>
      <c r="K14" s="10">
        <v>85</v>
      </c>
      <c r="L14" s="18">
        <f>IF(I14="",0,IF(J14="Yes",I14*K14,0))</f>
      </c>
      <c r="M14" s="9"/>
      <c r="N14" s="22">
        <f>IF(A14="","",A14-WEEKDAY(A14,3))</f>
      </c>
      <c r="O14" s="17">
        <f>IF(A14="","",TEXT(A14,"YYYY-MM"))</f>
      </c>
    </row>
    <row r="15">
      <c r="A15" s="14">
        <v>46283</v>
      </c>
      <c r="B15" s="9" t="inlineStr">
        <is>
          <t xml:space="preserve">Harbourline Legal</t>
        </is>
      </c>
      <c r="C15" s="9" t="inlineStr">
        <is>
          <t xml:space="preserve">Brand refresh</t>
        </is>
      </c>
      <c r="D15" s="8" t="inlineStr">
        <is>
          <t xml:space="preserve">Delivery</t>
        </is>
      </c>
      <c r="E15" s="9" t="inlineStr">
        <is>
          <t xml:space="preserve">Stationery templates</t>
        </is>
      </c>
      <c r="F15" s="15">
        <v>0.3958333333333333</v>
      </c>
      <c r="G15" s="15">
        <v>0.5416666666666666</v>
      </c>
      <c r="H15" s="12">
        <v>0.25</v>
      </c>
      <c r="I15" s="20">
        <f>IF(OR(F15="",G15=""),"",(G15-F15)*24-H15)</f>
      </c>
      <c r="J15" s="8" t="inlineStr">
        <is>
          <t xml:space="preserve">Yes</t>
        </is>
      </c>
      <c r="K15" s="10">
        <v>95</v>
      </c>
      <c r="L15" s="18">
        <f>IF(I15="",0,IF(J15="Yes",I15*K15,0))</f>
      </c>
      <c r="M15" s="9"/>
      <c r="N15" s="22">
        <f>IF(A15="","",A15-WEEKDAY(A15,3))</f>
      </c>
      <c r="O15" s="17">
        <f>IF(A15="","",TEXT(A15,"YYYY-MM"))</f>
      </c>
    </row>
    <row r="16">
      <c r="A16" s="14">
        <v>46283</v>
      </c>
      <c r="B16" s="9" t="inlineStr">
        <is>
          <t xml:space="preserve">—</t>
        </is>
      </c>
      <c r="C16" s="9" t="inlineStr">
        <is>
          <t xml:space="preserve">Own business</t>
        </is>
      </c>
      <c r="D16" s="8" t="inlineStr">
        <is>
          <t xml:space="preserve">Research</t>
        </is>
      </c>
      <c r="E16" s="9" t="inlineStr">
        <is>
          <t xml:space="preserve">Accessibility standards reading</t>
        </is>
      </c>
      <c r="F16" s="15">
        <v>0.5833333333333334</v>
      </c>
      <c r="G16" s="15">
        <v>0.6458333333333334</v>
      </c>
      <c r="H16" s="12">
        <v>0</v>
      </c>
      <c r="I16" s="20">
        <f>IF(OR(F16="",G16=""),"",(G16-F16)*24-H16)</f>
      </c>
      <c r="J16" s="8" t="inlineStr">
        <is>
          <t xml:space="preserve">No</t>
        </is>
      </c>
      <c r="K16" s="10">
        <v>0</v>
      </c>
      <c r="L16" s="18">
        <f>IF(I16="",0,IF(J16="Yes",I16*K16,0))</f>
      </c>
      <c r="M16" s="9"/>
      <c r="N16" s="22">
        <f>IF(A16="","",A16-WEEKDAY(A16,3))</f>
      </c>
      <c r="O16" s="17">
        <f>IF(A16="","",TEXT(A16,"YYYY-MM"))</f>
      </c>
    </row>
    <row r="17">
      <c r="A17" s="14"/>
      <c r="B17" s="9"/>
      <c r="C17" s="9"/>
      <c r="D17" s="8"/>
      <c r="E17" s="9"/>
      <c r="F17" s="15"/>
      <c r="G17" s="15"/>
      <c r="H17" s="12"/>
      <c r="I17" s="20">
        <f>IF(OR(F17="",G17=""),"",(G17-F17)*24-H17)</f>
      </c>
      <c r="J17" s="8"/>
      <c r="K17" s="10"/>
      <c r="L17" s="18">
        <f>IF(I17="",0,IF(J17="Yes",I17*K17,0))</f>
      </c>
      <c r="M17" s="9"/>
      <c r="N17" s="22">
        <f>IF(A17="","",A17-WEEKDAY(A17,3))</f>
      </c>
      <c r="O17" s="17">
        <f>IF(A17="","",TEXT(A17,"YYYY-MM"))</f>
      </c>
    </row>
    <row r="18">
      <c r="A18" s="14"/>
      <c r="B18" s="9"/>
      <c r="C18" s="9"/>
      <c r="D18" s="8"/>
      <c r="E18" s="9"/>
      <c r="F18" s="15"/>
      <c r="G18" s="15"/>
      <c r="H18" s="12"/>
      <c r="I18" s="20">
        <f>IF(OR(F18="",G18=""),"",(G18-F18)*24-H18)</f>
      </c>
      <c r="J18" s="8"/>
      <c r="K18" s="10"/>
      <c r="L18" s="18">
        <f>IF(I18="",0,IF(J18="Yes",I18*K18,0))</f>
      </c>
      <c r="M18" s="9"/>
      <c r="N18" s="22">
        <f>IF(A18="","",A18-WEEKDAY(A18,3))</f>
      </c>
      <c r="O18" s="17">
        <f>IF(A18="","",TEXT(A18,"YYYY-MM"))</f>
      </c>
    </row>
    <row r="19">
      <c r="A19" s="14"/>
      <c r="B19" s="9"/>
      <c r="C19" s="9"/>
      <c r="D19" s="8"/>
      <c r="E19" s="9"/>
      <c r="F19" s="15"/>
      <c r="G19" s="15"/>
      <c r="H19" s="12"/>
      <c r="I19" s="20">
        <f>IF(OR(F19="",G19=""),"",(G19-F19)*24-H19)</f>
      </c>
      <c r="J19" s="8"/>
      <c r="K19" s="10"/>
      <c r="L19" s="18">
        <f>IF(I19="",0,IF(J19="Yes",I19*K19,0))</f>
      </c>
      <c r="M19" s="9"/>
      <c r="N19" s="22">
        <f>IF(A19="","",A19-WEEKDAY(A19,3))</f>
      </c>
      <c r="O19" s="17">
        <f>IF(A19="","",TEXT(A19,"YYYY-MM"))</f>
      </c>
    </row>
    <row r="20">
      <c r="A20" s="14"/>
      <c r="B20" s="9"/>
      <c r="C20" s="9"/>
      <c r="D20" s="8"/>
      <c r="E20" s="9"/>
      <c r="F20" s="15"/>
      <c r="G20" s="15"/>
      <c r="H20" s="12"/>
      <c r="I20" s="20">
        <f>IF(OR(F20="",G20=""),"",(G20-F20)*24-H20)</f>
      </c>
      <c r="J20" s="8"/>
      <c r="K20" s="10"/>
      <c r="L20" s="18">
        <f>IF(I20="",0,IF(J20="Yes",I20*K20,0))</f>
      </c>
      <c r="M20" s="9"/>
      <c r="N20" s="22">
        <f>IF(A20="","",A20-WEEKDAY(A20,3))</f>
      </c>
      <c r="O20" s="17">
        <f>IF(A20="","",TEXT(A20,"YYYY-MM"))</f>
      </c>
    </row>
    <row r="21">
      <c r="A21" s="14"/>
      <c r="B21" s="9"/>
      <c r="C21" s="9"/>
      <c r="D21" s="8"/>
      <c r="E21" s="9"/>
      <c r="F21" s="15"/>
      <c r="G21" s="15"/>
      <c r="H21" s="12"/>
      <c r="I21" s="20">
        <f>IF(OR(F21="",G21=""),"",(G21-F21)*24-H21)</f>
      </c>
      <c r="J21" s="8"/>
      <c r="K21" s="10"/>
      <c r="L21" s="18">
        <f>IF(I21="",0,IF(J21="Yes",I21*K21,0))</f>
      </c>
      <c r="M21" s="9"/>
      <c r="N21" s="22">
        <f>IF(A21="","",A21-WEEKDAY(A21,3))</f>
      </c>
      <c r="O21" s="17">
        <f>IF(A21="","",TEXT(A21,"YYYY-MM"))</f>
      </c>
    </row>
    <row r="22">
      <c r="A22" s="14"/>
      <c r="B22" s="9"/>
      <c r="C22" s="9"/>
      <c r="D22" s="8"/>
      <c r="E22" s="9"/>
      <c r="F22" s="15"/>
      <c r="G22" s="15"/>
      <c r="H22" s="12"/>
      <c r="I22" s="20">
        <f>IF(OR(F22="",G22=""),"",(G22-F22)*24-H22)</f>
      </c>
      <c r="J22" s="8"/>
      <c r="K22" s="10"/>
      <c r="L22" s="18">
        <f>IF(I22="",0,IF(J22="Yes",I22*K22,0))</f>
      </c>
      <c r="M22" s="9"/>
      <c r="N22" s="22">
        <f>IF(A22="","",A22-WEEKDAY(A22,3))</f>
      </c>
      <c r="O22" s="17">
        <f>IF(A22="","",TEXT(A22,"YYYY-MM"))</f>
      </c>
    </row>
    <row r="23">
      <c r="A23" s="14"/>
      <c r="B23" s="9"/>
      <c r="C23" s="9"/>
      <c r="D23" s="8"/>
      <c r="E23" s="9"/>
      <c r="F23" s="15"/>
      <c r="G23" s="15"/>
      <c r="H23" s="12"/>
      <c r="I23" s="20">
        <f>IF(OR(F23="",G23=""),"",(G23-F23)*24-H23)</f>
      </c>
      <c r="J23" s="8"/>
      <c r="K23" s="10"/>
      <c r="L23" s="18">
        <f>IF(I23="",0,IF(J23="Yes",I23*K23,0))</f>
      </c>
      <c r="M23" s="9"/>
      <c r="N23" s="22">
        <f>IF(A23="","",A23-WEEKDAY(A23,3))</f>
      </c>
      <c r="O23" s="17">
        <f>IF(A23="","",TEXT(A23,"YYYY-MM"))</f>
      </c>
    </row>
    <row r="24">
      <c r="A24" s="14"/>
      <c r="B24" s="9"/>
      <c r="C24" s="9"/>
      <c r="D24" s="8"/>
      <c r="E24" s="9"/>
      <c r="F24" s="15"/>
      <c r="G24" s="15"/>
      <c r="H24" s="12"/>
      <c r="I24" s="20">
        <f>IF(OR(F24="",G24=""),"",(G24-F24)*24-H24)</f>
      </c>
      <c r="J24" s="8"/>
      <c r="K24" s="10"/>
      <c r="L24" s="18">
        <f>IF(I24="",0,IF(J24="Yes",I24*K24,0))</f>
      </c>
      <c r="M24" s="9"/>
      <c r="N24" s="22">
        <f>IF(A24="","",A24-WEEKDAY(A24,3))</f>
      </c>
      <c r="O24" s="17">
        <f>IF(A24="","",TEXT(A24,"YYYY-MM"))</f>
      </c>
    </row>
    <row r="25">
      <c r="A25" s="14"/>
      <c r="B25" s="9"/>
      <c r="C25" s="9"/>
      <c r="D25" s="8"/>
      <c r="E25" s="9"/>
      <c r="F25" s="15"/>
      <c r="G25" s="15"/>
      <c r="H25" s="12"/>
      <c r="I25" s="20">
        <f>IF(OR(F25="",G25=""),"",(G25-F25)*24-H25)</f>
      </c>
      <c r="J25" s="8"/>
      <c r="K25" s="10"/>
      <c r="L25" s="18">
        <f>IF(I25="",0,IF(J25="Yes",I25*K25,0))</f>
      </c>
      <c r="M25" s="9"/>
      <c r="N25" s="22">
        <f>IF(A25="","",A25-WEEKDAY(A25,3))</f>
      </c>
      <c r="O25" s="17">
        <f>IF(A25="","",TEXT(A25,"YYYY-MM"))</f>
      </c>
    </row>
    <row r="26">
      <c r="A26" s="14"/>
      <c r="B26" s="9"/>
      <c r="C26" s="9"/>
      <c r="D26" s="8"/>
      <c r="E26" s="9"/>
      <c r="F26" s="15"/>
      <c r="G26" s="15"/>
      <c r="H26" s="12"/>
      <c r="I26" s="20">
        <f>IF(OR(F26="",G26=""),"",(G26-F26)*24-H26)</f>
      </c>
      <c r="J26" s="8"/>
      <c r="K26" s="10"/>
      <c r="L26" s="18">
        <f>IF(I26="",0,IF(J26="Yes",I26*K26,0))</f>
      </c>
      <c r="M26" s="9"/>
      <c r="N26" s="22">
        <f>IF(A26="","",A26-WEEKDAY(A26,3))</f>
      </c>
      <c r="O26" s="17">
        <f>IF(A26="","",TEXT(A26,"YYYY-MM"))</f>
      </c>
    </row>
    <row r="27">
      <c r="A27" s="14"/>
      <c r="B27" s="9"/>
      <c r="C27" s="9"/>
      <c r="D27" s="8"/>
      <c r="E27" s="9"/>
      <c r="F27" s="15"/>
      <c r="G27" s="15"/>
      <c r="H27" s="12"/>
      <c r="I27" s="20">
        <f>IF(OR(F27="",G27=""),"",(G27-F27)*24-H27)</f>
      </c>
      <c r="J27" s="8"/>
      <c r="K27" s="10"/>
      <c r="L27" s="18">
        <f>IF(I27="",0,IF(J27="Yes",I27*K27,0))</f>
      </c>
      <c r="M27" s="9"/>
      <c r="N27" s="22">
        <f>IF(A27="","",A27-WEEKDAY(A27,3))</f>
      </c>
      <c r="O27" s="17">
        <f>IF(A27="","",TEXT(A27,"YYYY-MM"))</f>
      </c>
    </row>
    <row r="28">
      <c r="A28" s="14"/>
      <c r="B28" s="9"/>
      <c r="C28" s="9"/>
      <c r="D28" s="8"/>
      <c r="E28" s="9"/>
      <c r="F28" s="15"/>
      <c r="G28" s="15"/>
      <c r="H28" s="12"/>
      <c r="I28" s="20">
        <f>IF(OR(F28="",G28=""),"",(G28-F28)*24-H28)</f>
      </c>
      <c r="J28" s="8"/>
      <c r="K28" s="10"/>
      <c r="L28" s="18">
        <f>IF(I28="",0,IF(J28="Yes",I28*K28,0))</f>
      </c>
      <c r="M28" s="9"/>
      <c r="N28" s="22">
        <f>IF(A28="","",A28-WEEKDAY(A28,3))</f>
      </c>
      <c r="O28" s="17">
        <f>IF(A28="","",TEXT(A28,"YYYY-MM"))</f>
      </c>
    </row>
    <row r="29">
      <c r="A29" s="14"/>
      <c r="B29" s="9"/>
      <c r="C29" s="9"/>
      <c r="D29" s="8"/>
      <c r="E29" s="9"/>
      <c r="F29" s="15"/>
      <c r="G29" s="15"/>
      <c r="H29" s="12"/>
      <c r="I29" s="20">
        <f>IF(OR(F29="",G29=""),"",(G29-F29)*24-H29)</f>
      </c>
      <c r="J29" s="8"/>
      <c r="K29" s="10"/>
      <c r="L29" s="18">
        <f>IF(I29="",0,IF(J29="Yes",I29*K29,0))</f>
      </c>
      <c r="M29" s="9"/>
      <c r="N29" s="22">
        <f>IF(A29="","",A29-WEEKDAY(A29,3))</f>
      </c>
      <c r="O29" s="17">
        <f>IF(A29="","",TEXT(A29,"YYYY-MM"))</f>
      </c>
    </row>
    <row r="30">
      <c r="A30" s="14"/>
      <c r="B30" s="9"/>
      <c r="C30" s="9"/>
      <c r="D30" s="8"/>
      <c r="E30" s="9"/>
      <c r="F30" s="15"/>
      <c r="G30" s="15"/>
      <c r="H30" s="12"/>
      <c r="I30" s="20">
        <f>IF(OR(F30="",G30=""),"",(G30-F30)*24-H30)</f>
      </c>
      <c r="J30" s="8"/>
      <c r="K30" s="10"/>
      <c r="L30" s="18">
        <f>IF(I30="",0,IF(J30="Yes",I30*K30,0))</f>
      </c>
      <c r="M30" s="9"/>
      <c r="N30" s="22">
        <f>IF(A30="","",A30-WEEKDAY(A30,3))</f>
      </c>
      <c r="O30" s="17">
        <f>IF(A30="","",TEXT(A30,"YYYY-MM"))</f>
      </c>
    </row>
    <row r="31">
      <c r="A31" s="14"/>
      <c r="B31" s="9"/>
      <c r="C31" s="9"/>
      <c r="D31" s="8"/>
      <c r="E31" s="9"/>
      <c r="F31" s="15"/>
      <c r="G31" s="15"/>
      <c r="H31" s="12"/>
      <c r="I31" s="20">
        <f>IF(OR(F31="",G31=""),"",(G31-F31)*24-H31)</f>
      </c>
      <c r="J31" s="8"/>
      <c r="K31" s="10"/>
      <c r="L31" s="18">
        <f>IF(I31="",0,IF(J31="Yes",I31*K31,0))</f>
      </c>
      <c r="M31" s="9"/>
      <c r="N31" s="22">
        <f>IF(A31="","",A31-WEEKDAY(A31,3))</f>
      </c>
      <c r="O31" s="17">
        <f>IF(A31="","",TEXT(A31,"YYYY-MM"))</f>
      </c>
    </row>
    <row r="32">
      <c r="A32" s="14"/>
      <c r="B32" s="9"/>
      <c r="C32" s="9"/>
      <c r="D32" s="8"/>
      <c r="E32" s="9"/>
      <c r="F32" s="15"/>
      <c r="G32" s="15"/>
      <c r="H32" s="12"/>
      <c r="I32" s="20">
        <f>IF(OR(F32="",G32=""),"",(G32-F32)*24-H32)</f>
      </c>
      <c r="J32" s="8"/>
      <c r="K32" s="10"/>
      <c r="L32" s="18">
        <f>IF(I32="",0,IF(J32="Yes",I32*K32,0))</f>
      </c>
      <c r="M32" s="9"/>
      <c r="N32" s="22">
        <f>IF(A32="","",A32-WEEKDAY(A32,3))</f>
      </c>
      <c r="O32" s="17">
        <f>IF(A32="","",TEXT(A32,"YYYY-MM"))</f>
      </c>
    </row>
    <row r="33">
      <c r="A33" s="14"/>
      <c r="B33" s="9"/>
      <c r="C33" s="9"/>
      <c r="D33" s="8"/>
      <c r="E33" s="9"/>
      <c r="F33" s="15"/>
      <c r="G33" s="15"/>
      <c r="H33" s="12"/>
      <c r="I33" s="20">
        <f>IF(OR(F33="",G33=""),"",(G33-F33)*24-H33)</f>
      </c>
      <c r="J33" s="8"/>
      <c r="K33" s="10"/>
      <c r="L33" s="18">
        <f>IF(I33="",0,IF(J33="Yes",I33*K33,0))</f>
      </c>
      <c r="M33" s="9"/>
      <c r="N33" s="22">
        <f>IF(A33="","",A33-WEEKDAY(A33,3))</f>
      </c>
      <c r="O33" s="17">
        <f>IF(A33="","",TEXT(A33,"YYYY-MM"))</f>
      </c>
    </row>
    <row r="34">
      <c r="A34" s="14"/>
      <c r="B34" s="9"/>
      <c r="C34" s="9"/>
      <c r="D34" s="8"/>
      <c r="E34" s="9"/>
      <c r="F34" s="15"/>
      <c r="G34" s="15"/>
      <c r="H34" s="12"/>
      <c r="I34" s="20">
        <f>IF(OR(F34="",G34=""),"",(G34-F34)*24-H34)</f>
      </c>
      <c r="J34" s="8"/>
      <c r="K34" s="10"/>
      <c r="L34" s="18">
        <f>IF(I34="",0,IF(J34="Yes",I34*K34,0))</f>
      </c>
      <c r="M34" s="9"/>
      <c r="N34" s="22">
        <f>IF(A34="","",A34-WEEKDAY(A34,3))</f>
      </c>
      <c r="O34" s="17">
        <f>IF(A34="","",TEXT(A34,"YYYY-MM"))</f>
      </c>
    </row>
    <row r="35">
      <c r="A35" s="14"/>
      <c r="B35" s="9"/>
      <c r="C35" s="9"/>
      <c r="D35" s="8"/>
      <c r="E35" s="9"/>
      <c r="F35" s="15"/>
      <c r="G35" s="15"/>
      <c r="H35" s="12"/>
      <c r="I35" s="20">
        <f>IF(OR(F35="",G35=""),"",(G35-F35)*24-H35)</f>
      </c>
      <c r="J35" s="8"/>
      <c r="K35" s="10"/>
      <c r="L35" s="18">
        <f>IF(I35="",0,IF(J35="Yes",I35*K35,0))</f>
      </c>
      <c r="M35" s="9"/>
      <c r="N35" s="22">
        <f>IF(A35="","",A35-WEEKDAY(A35,3))</f>
      </c>
      <c r="O35" s="17">
        <f>IF(A35="","",TEXT(A35,"YYYY-MM"))</f>
      </c>
    </row>
    <row r="36">
      <c r="A36" s="14"/>
      <c r="B36" s="9"/>
      <c r="C36" s="9"/>
      <c r="D36" s="8"/>
      <c r="E36" s="9"/>
      <c r="F36" s="15"/>
      <c r="G36" s="15"/>
      <c r="H36" s="12"/>
      <c r="I36" s="20">
        <f>IF(OR(F36="",G36=""),"",(G36-F36)*24-H36)</f>
      </c>
      <c r="J36" s="8"/>
      <c r="K36" s="10"/>
      <c r="L36" s="18">
        <f>IF(I36="",0,IF(J36="Yes",I36*K36,0))</f>
      </c>
      <c r="M36" s="9"/>
      <c r="N36" s="22">
        <f>IF(A36="","",A36-WEEKDAY(A36,3))</f>
      </c>
      <c r="O36" s="17">
        <f>IF(A36="","",TEXT(A36,"YYYY-MM"))</f>
      </c>
    </row>
    <row r="37">
      <c r="A37" s="14"/>
      <c r="B37" s="9"/>
      <c r="C37" s="9"/>
      <c r="D37" s="8"/>
      <c r="E37" s="9"/>
      <c r="F37" s="15"/>
      <c r="G37" s="15"/>
      <c r="H37" s="12"/>
      <c r="I37" s="20">
        <f>IF(OR(F37="",G37=""),"",(G37-F37)*24-H37)</f>
      </c>
      <c r="J37" s="8"/>
      <c r="K37" s="10"/>
      <c r="L37" s="18">
        <f>IF(I37="",0,IF(J37="Yes",I37*K37,0))</f>
      </c>
      <c r="M37" s="9"/>
      <c r="N37" s="22">
        <f>IF(A37="","",A37-WEEKDAY(A37,3))</f>
      </c>
      <c r="O37" s="17">
        <f>IF(A37="","",TEXT(A37,"YYYY-MM"))</f>
      </c>
    </row>
    <row r="38">
      <c r="A38" s="14"/>
      <c r="B38" s="9"/>
      <c r="C38" s="9"/>
      <c r="D38" s="8"/>
      <c r="E38" s="9"/>
      <c r="F38" s="15"/>
      <c r="G38" s="15"/>
      <c r="H38" s="12"/>
      <c r="I38" s="20">
        <f>IF(OR(F38="",G38=""),"",(G38-F38)*24-H38)</f>
      </c>
      <c r="J38" s="8"/>
      <c r="K38" s="10"/>
      <c r="L38" s="18">
        <f>IF(I38="",0,IF(J38="Yes",I38*K38,0))</f>
      </c>
      <c r="M38" s="9"/>
      <c r="N38" s="22">
        <f>IF(A38="","",A38-WEEKDAY(A38,3))</f>
      </c>
      <c r="O38" s="17">
        <f>IF(A38="","",TEXT(A38,"YYYY-MM"))</f>
      </c>
    </row>
    <row r="39">
      <c r="A39" s="14"/>
      <c r="B39" s="9"/>
      <c r="C39" s="9"/>
      <c r="D39" s="8"/>
      <c r="E39" s="9"/>
      <c r="F39" s="15"/>
      <c r="G39" s="15"/>
      <c r="H39" s="12"/>
      <c r="I39" s="20">
        <f>IF(OR(F39="",G39=""),"",(G39-F39)*24-H39)</f>
      </c>
      <c r="J39" s="8"/>
      <c r="K39" s="10"/>
      <c r="L39" s="18">
        <f>IF(I39="",0,IF(J39="Yes",I39*K39,0))</f>
      </c>
      <c r="M39" s="9"/>
      <c r="N39" s="22">
        <f>IF(A39="","",A39-WEEKDAY(A39,3))</f>
      </c>
      <c r="O39" s="17">
        <f>IF(A39="","",TEXT(A39,"YYYY-MM"))</f>
      </c>
    </row>
    <row r="40">
      <c r="A40" s="14"/>
      <c r="B40" s="9"/>
      <c r="C40" s="9"/>
      <c r="D40" s="8"/>
      <c r="E40" s="9"/>
      <c r="F40" s="15"/>
      <c r="G40" s="15"/>
      <c r="H40" s="12"/>
      <c r="I40" s="20">
        <f>IF(OR(F40="",G40=""),"",(G40-F40)*24-H40)</f>
      </c>
      <c r="J40" s="8"/>
      <c r="K40" s="10"/>
      <c r="L40" s="18">
        <f>IF(I40="",0,IF(J40="Yes",I40*K40,0))</f>
      </c>
      <c r="M40" s="9"/>
      <c r="N40" s="22">
        <f>IF(A40="","",A40-WEEKDAY(A40,3))</f>
      </c>
      <c r="O40" s="17">
        <f>IF(A40="","",TEXT(A40,"YYYY-MM"))</f>
      </c>
    </row>
    <row r="41">
      <c r="A41" s="14"/>
      <c r="B41" s="9"/>
      <c r="C41" s="9"/>
      <c r="D41" s="8"/>
      <c r="E41" s="9"/>
      <c r="F41" s="15"/>
      <c r="G41" s="15"/>
      <c r="H41" s="12"/>
      <c r="I41" s="20">
        <f>IF(OR(F41="",G41=""),"",(G41-F41)*24-H41)</f>
      </c>
      <c r="J41" s="8"/>
      <c r="K41" s="10"/>
      <c r="L41" s="18">
        <f>IF(I41="",0,IF(J41="Yes",I41*K41,0))</f>
      </c>
      <c r="M41" s="9"/>
      <c r="N41" s="22">
        <f>IF(A41="","",A41-WEEKDAY(A41,3))</f>
      </c>
      <c r="O41" s="17">
        <f>IF(A41="","",TEXT(A41,"YYYY-MM"))</f>
      </c>
    </row>
    <row r="42">
      <c r="A42" s="14"/>
      <c r="B42" s="9"/>
      <c r="C42" s="9"/>
      <c r="D42" s="8"/>
      <c r="E42" s="9"/>
      <c r="F42" s="15"/>
      <c r="G42" s="15"/>
      <c r="H42" s="12"/>
      <c r="I42" s="20">
        <f>IF(OR(F42="",G42=""),"",(G42-F42)*24-H42)</f>
      </c>
      <c r="J42" s="8"/>
      <c r="K42" s="10"/>
      <c r="L42" s="18">
        <f>IF(I42="",0,IF(J42="Yes",I42*K42,0))</f>
      </c>
      <c r="M42" s="9"/>
      <c r="N42" s="22">
        <f>IF(A42="","",A42-WEEKDAY(A42,3))</f>
      </c>
      <c r="O42" s="17">
        <f>IF(A42="","",TEXT(A42,"YYYY-MM"))</f>
      </c>
    </row>
    <row r="43">
      <c r="A43" s="14"/>
      <c r="B43" s="9"/>
      <c r="C43" s="9"/>
      <c r="D43" s="8"/>
      <c r="E43" s="9"/>
      <c r="F43" s="15"/>
      <c r="G43" s="15"/>
      <c r="H43" s="12"/>
      <c r="I43" s="20">
        <f>IF(OR(F43="",G43=""),"",(G43-F43)*24-H43)</f>
      </c>
      <c r="J43" s="8"/>
      <c r="K43" s="10"/>
      <c r="L43" s="18">
        <f>IF(I43="",0,IF(J43="Yes",I43*K43,0))</f>
      </c>
      <c r="M43" s="9"/>
      <c r="N43" s="22">
        <f>IF(A43="","",A43-WEEKDAY(A43,3))</f>
      </c>
      <c r="O43" s="17">
        <f>IF(A43="","",TEXT(A43,"YYYY-MM"))</f>
      </c>
    </row>
    <row r="44">
      <c r="A44" s="14"/>
      <c r="B44" s="9"/>
      <c r="C44" s="9"/>
      <c r="D44" s="8"/>
      <c r="E44" s="9"/>
      <c r="F44" s="15"/>
      <c r="G44" s="15"/>
      <c r="H44" s="12"/>
      <c r="I44" s="20">
        <f>IF(OR(F44="",G44=""),"",(G44-F44)*24-H44)</f>
      </c>
      <c r="J44" s="8"/>
      <c r="K44" s="10"/>
      <c r="L44" s="18">
        <f>IF(I44="",0,IF(J44="Yes",I44*K44,0))</f>
      </c>
      <c r="M44" s="9"/>
      <c r="N44" s="22">
        <f>IF(A44="","",A44-WEEKDAY(A44,3))</f>
      </c>
      <c r="O44" s="17">
        <f>IF(A44="","",TEXT(A44,"YYYY-MM"))</f>
      </c>
    </row>
    <row r="46">
      <c r="A46" s="3" t="inlineStr">
        <is>
          <t xml:space="preserve">TOTALS</t>
        </is>
      </c>
    </row>
    <row r="47">
      <c r="A47" s="7" t="inlineStr">
        <is>
          <t xml:space="preserve">Total hours</t>
        </is>
      </c>
      <c r="I47" s="25">
        <f>SUM(I5:I44)</f>
      </c>
    </row>
    <row r="48">
      <c r="A48" s="6" t="inlineStr">
        <is>
          <t xml:space="preserve">Billable hours</t>
        </is>
      </c>
      <c r="I48" s="20">
        <f>SUMIF(J5:J44,"Yes",I5:I44)</f>
      </c>
    </row>
    <row r="49">
      <c r="A49" s="6" t="inlineStr">
        <is>
          <t xml:space="preserve">Non-billable hours</t>
        </is>
      </c>
      <c r="I49" s="20">
        <f>I47-I48</f>
      </c>
    </row>
    <row r="50">
      <c r="A50" s="6" t="inlineStr">
        <is>
          <t xml:space="preserve">Billable %</t>
        </is>
      </c>
      <c r="I50" s="19">
        <f>IFERROR(I48/I47,0)</f>
      </c>
    </row>
    <row r="51">
      <c r="A51" s="7" t="inlineStr">
        <is>
          <t xml:space="preserve">Total billable value</t>
        </is>
      </c>
      <c r="I51" s="24">
        <f>SUM(L5:L44)</f>
      </c>
    </row>
    <row r="52">
      <c r="A52" s="6" t="inlineStr">
        <is>
          <t xml:space="preserve">Average realised rate</t>
        </is>
      </c>
      <c r="I52" s="18">
        <f>IFERROR(I51/I47,0)</f>
      </c>
      <c r="J52" s="27" t="inlineStr">
        <is>
          <t xml:space="preserve">Billable value ÷ every hour worked, billable or not</t>
        </is>
      </c>
    </row>
  </sheetData>
  <mergeCells count="4">
    <mergeCell ref="A1:D1"/>
    <mergeCell ref="A2:E2"/>
    <mergeCell ref="A46:D46"/>
    <mergeCell ref="J52:M52"/>
  </mergeCells>
  <autoFilter ref="A4:M44"/>
  <dataValidations count="2">
    <dataValidation type="list" allowBlank="1" showInputMessage="1" showErrorMessage="1" sqref="D5:D44">
      <formula1>"Delivery,Meeting,Revision,Admin,Research,Communication,Sales"</formula1>
    </dataValidation>
    <dataValidation type="list" allowBlank="1" showInputMessage="1" showErrorMessage="1" sqref="J5:J44">
      <formula1>"Yes,No"</formula1>
    </dataValidation>
  </dataValidations>
  <pageMargins left="0.5" right="0.5" top="0.6" bottom="0.6" header="0.3" footer="0.3"/>
  <pageSetup orientation="landscape" fitToWidth="1" fitToHeight="0" paperSize="9"/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26" customWidth="1"/>
    <col min="2" max="2" width="14" customWidth="1"/>
    <col min="3" max="3" width="14" customWidth="1"/>
    <col min="4" max="4" width="14" customWidth="1"/>
    <col min="5" max="5" width="16" customWidth="1"/>
    <col min="6" max="6" width="22" customWidth="1"/>
  </cols>
  <sheetData>
    <row r="1">
      <c r="A1" s="1" t="inlineStr">
        <is>
          <t xml:space="preserve">SUMMARY</t>
        </is>
      </c>
    </row>
    <row r="2">
      <c r="A2" s="2" t="inlineStr">
        <is>
          <t xml:space="preserve">Type a name in the left column of any block; the totals follow.</t>
        </is>
      </c>
    </row>
    <row r="4">
      <c r="A4" s="3" t="inlineStr">
        <is>
          <t xml:space="preserve">BY CLIENT</t>
        </is>
      </c>
    </row>
    <row r="5">
      <c r="A5" s="4" t="inlineStr">
        <is>
          <t xml:space="preserve">Client</t>
        </is>
      </c>
      <c r="B5" s="5" t="inlineStr">
        <is>
          <t xml:space="preserve">Hours</t>
        </is>
      </c>
      <c r="C5" s="5" t="inlineStr">
        <is>
          <t xml:space="preserve">Billable h</t>
        </is>
      </c>
      <c r="D5" s="5" t="inlineStr">
        <is>
          <t xml:space="preserve">Billable %</t>
        </is>
      </c>
      <c r="E5" s="5" t="inlineStr">
        <is>
          <t xml:space="preserve">Billable value</t>
        </is>
      </c>
      <c r="F5" s="5" t="inlineStr">
        <is>
          <t xml:space="preserve">Realised rate</t>
        </is>
      </c>
    </row>
    <row r="6">
      <c r="A6" s="9" t="inlineStr">
        <is>
          <t xml:space="preserve">Northbeam Coffee Co.</t>
        </is>
      </c>
      <c r="B6" s="20">
        <f>IF(A6="","",SUMIF(TIMESHEET!$B$5:$B$44,A6,TIMESHEET!$I$5:$I$44))</f>
      </c>
      <c r="C6" s="20">
        <f>IF(A6="","",SUMIFS(TIMESHEET!$I$5:$I$44,TIMESHEET!$B$5:$B$44,A6,TIMESHEET!$J$5:$J$44,"Yes"))</f>
      </c>
      <c r="D6" s="19">
        <f>IFERROR(C6/B6,0)</f>
      </c>
      <c r="E6" s="18">
        <f>IF(A6="","",SUMIF(TIMESHEET!$B$5:$B$44,A6,TIMESHEET!$L$5:$L$44))</f>
      </c>
      <c r="F6" s="18">
        <f>IFERROR(E6/B6,0)</f>
      </c>
    </row>
    <row r="7">
      <c r="A7" s="9" t="inlineStr">
        <is>
          <t xml:space="preserve">—</t>
        </is>
      </c>
      <c r="B7" s="20">
        <f>IF(A7="","",SUMIF(TIMESHEET!$B$5:$B$44,A7,TIMESHEET!$I$5:$I$44))</f>
      </c>
      <c r="C7" s="20">
        <f>IF(A7="","",SUMIFS(TIMESHEET!$I$5:$I$44,TIMESHEET!$B$5:$B$44,A7,TIMESHEET!$J$5:$J$44,"Yes"))</f>
      </c>
      <c r="D7" s="19">
        <f>IFERROR(C7/B7,0)</f>
      </c>
      <c r="E7" s="18">
        <f>IF(A7="","",SUMIF(TIMESHEET!$B$5:$B$44,A7,TIMESHEET!$L$5:$L$44))</f>
      </c>
      <c r="F7" s="18">
        <f>IFERROR(E7/B7,0)</f>
      </c>
    </row>
    <row r="8">
      <c r="A8" s="9" t="inlineStr">
        <is>
          <t xml:space="preserve">Harbourline Legal</t>
        </is>
      </c>
      <c r="B8" s="20">
        <f>IF(A8="","",SUMIF(TIMESHEET!$B$5:$B$44,A8,TIMESHEET!$I$5:$I$44))</f>
      </c>
      <c r="C8" s="20">
        <f>IF(A8="","",SUMIFS(TIMESHEET!$I$5:$I$44,TIMESHEET!$B$5:$B$44,A8,TIMESHEET!$J$5:$J$44,"Yes"))</f>
      </c>
      <c r="D8" s="19">
        <f>IFERROR(C8/B8,0)</f>
      </c>
      <c r="E8" s="18">
        <f>IF(A8="","",SUMIF(TIMESHEET!$B$5:$B$44,A8,TIMESHEET!$L$5:$L$44))</f>
      </c>
      <c r="F8" s="18">
        <f>IFERROR(E8/B8,0)</f>
      </c>
    </row>
    <row r="9">
      <c r="A9" s="9"/>
      <c r="B9" s="20">
        <f>IF(A9="","",SUMIF(TIMESHEET!$B$5:$B$44,A9,TIMESHEET!$I$5:$I$44))</f>
      </c>
      <c r="C9" s="20">
        <f>IF(A9="","",SUMIFS(TIMESHEET!$I$5:$I$44,TIMESHEET!$B$5:$B$44,A9,TIMESHEET!$J$5:$J$44,"Yes"))</f>
      </c>
      <c r="D9" s="19">
        <f>IFERROR(C9/B9,0)</f>
      </c>
      <c r="E9" s="18">
        <f>IF(A9="","",SUMIF(TIMESHEET!$B$5:$B$44,A9,TIMESHEET!$L$5:$L$44))</f>
      </c>
      <c r="F9" s="18">
        <f>IFERROR(E9/B9,0)</f>
      </c>
    </row>
    <row r="10">
      <c r="A10" s="9"/>
      <c r="B10" s="20">
        <f>IF(A10="","",SUMIF(TIMESHEET!$B$5:$B$44,A10,TIMESHEET!$I$5:$I$44))</f>
      </c>
      <c r="C10" s="20">
        <f>IF(A10="","",SUMIFS(TIMESHEET!$I$5:$I$44,TIMESHEET!$B$5:$B$44,A10,TIMESHEET!$J$5:$J$44,"Yes"))</f>
      </c>
      <c r="D10" s="19">
        <f>IFERROR(C10/B10,0)</f>
      </c>
      <c r="E10" s="18">
        <f>IF(A10="","",SUMIF(TIMESHEET!$B$5:$B$44,A10,TIMESHEET!$L$5:$L$44))</f>
      </c>
      <c r="F10" s="18">
        <f>IFERROR(E10/B10,0)</f>
      </c>
    </row>
    <row r="11">
      <c r="A11" s="9"/>
      <c r="B11" s="20">
        <f>IF(A11="","",SUMIF(TIMESHEET!$B$5:$B$44,A11,TIMESHEET!$I$5:$I$44))</f>
      </c>
      <c r="C11" s="20">
        <f>IF(A11="","",SUMIFS(TIMESHEET!$I$5:$I$44,TIMESHEET!$B$5:$B$44,A11,TIMESHEET!$J$5:$J$44,"Yes"))</f>
      </c>
      <c r="D11" s="19">
        <f>IFERROR(C11/B11,0)</f>
      </c>
      <c r="E11" s="18">
        <f>IF(A11="","",SUMIF(TIMESHEET!$B$5:$B$44,A11,TIMESHEET!$L$5:$L$44))</f>
      </c>
      <c r="F11" s="18">
        <f>IFERROR(E11/B11,0)</f>
      </c>
    </row>
    <row r="13">
      <c r="A13" s="3" t="inlineStr">
        <is>
          <t xml:space="preserve">BY PROJECT</t>
        </is>
      </c>
    </row>
    <row r="14">
      <c r="A14" s="4" t="inlineStr">
        <is>
          <t xml:space="preserve">Project</t>
        </is>
      </c>
      <c r="B14" s="5" t="inlineStr">
        <is>
          <t xml:space="preserve">Hours</t>
        </is>
      </c>
      <c r="C14" s="5" t="inlineStr">
        <is>
          <t xml:space="preserve">Billable h</t>
        </is>
      </c>
      <c r="D14" s="5" t="inlineStr">
        <is>
          <t xml:space="preserve">Billable %</t>
        </is>
      </c>
      <c r="E14" s="5" t="inlineStr">
        <is>
          <t xml:space="preserve">Billable value</t>
        </is>
      </c>
      <c r="F14" s="5" t="inlineStr">
        <is>
          <t xml:space="preserve">Realised rate</t>
        </is>
      </c>
    </row>
    <row r="15">
      <c r="A15" s="9" t="inlineStr">
        <is>
          <t xml:space="preserve">Website redesign</t>
        </is>
      </c>
      <c r="B15" s="20">
        <f>IF(A15="","",SUMIF(TIMESHEET!$C$5:$C$44,A15,TIMESHEET!$I$5:$I$44))</f>
      </c>
      <c r="C15" s="20">
        <f>IF(A15="","",SUMIFS(TIMESHEET!$I$5:$I$44,TIMESHEET!$C$5:$C$44,A15,TIMESHEET!$J$5:$J$44,"Yes"))</f>
      </c>
      <c r="D15" s="19">
        <f>IFERROR(C15/B15,0)</f>
      </c>
      <c r="E15" s="18">
        <f>IF(A15="","",SUMIF(TIMESHEET!$C$5:$C$44,A15,TIMESHEET!$L$5:$L$44))</f>
      </c>
      <c r="F15" s="18">
        <f>IFERROR(E15/B15,0)</f>
      </c>
    </row>
    <row r="16">
      <c r="A16" s="9" t="inlineStr">
        <is>
          <t xml:space="preserve">Own business</t>
        </is>
      </c>
      <c r="B16" s="20">
        <f>IF(A16="","",SUMIF(TIMESHEET!$C$5:$C$44,A16,TIMESHEET!$I$5:$I$44))</f>
      </c>
      <c r="C16" s="20">
        <f>IF(A16="","",SUMIFS(TIMESHEET!$I$5:$I$44,TIMESHEET!$C$5:$C$44,A16,TIMESHEET!$J$5:$J$44,"Yes"))</f>
      </c>
      <c r="D16" s="19">
        <f>IFERROR(C16/B16,0)</f>
      </c>
      <c r="E16" s="18">
        <f>IF(A16="","",SUMIF(TIMESHEET!$C$5:$C$44,A16,TIMESHEET!$L$5:$L$44))</f>
      </c>
      <c r="F16" s="18">
        <f>IFERROR(E16/B16,0)</f>
      </c>
    </row>
    <row r="17">
      <c r="A17" s="9" t="inlineStr">
        <is>
          <t xml:space="preserve">Brand refresh</t>
        </is>
      </c>
      <c r="B17" s="20">
        <f>IF(A17="","",SUMIF(TIMESHEET!$C$5:$C$44,A17,TIMESHEET!$I$5:$I$44))</f>
      </c>
      <c r="C17" s="20">
        <f>IF(A17="","",SUMIFS(TIMESHEET!$I$5:$I$44,TIMESHEET!$C$5:$C$44,A17,TIMESHEET!$J$5:$J$44,"Yes"))</f>
      </c>
      <c r="D17" s="19">
        <f>IFERROR(C17/B17,0)</f>
      </c>
      <c r="E17" s="18">
        <f>IF(A17="","",SUMIF(TIMESHEET!$C$5:$C$44,A17,TIMESHEET!$L$5:$L$44))</f>
      </c>
      <c r="F17" s="18">
        <f>IFERROR(E17/B17,0)</f>
      </c>
    </row>
    <row r="18">
      <c r="A18" s="9"/>
      <c r="B18" s="20">
        <f>IF(A18="","",SUMIF(TIMESHEET!$C$5:$C$44,A18,TIMESHEET!$I$5:$I$44))</f>
      </c>
      <c r="C18" s="20">
        <f>IF(A18="","",SUMIFS(TIMESHEET!$I$5:$I$44,TIMESHEET!$C$5:$C$44,A18,TIMESHEET!$J$5:$J$44,"Yes"))</f>
      </c>
      <c r="D18" s="19">
        <f>IFERROR(C18/B18,0)</f>
      </c>
      <c r="E18" s="18">
        <f>IF(A18="","",SUMIF(TIMESHEET!$C$5:$C$44,A18,TIMESHEET!$L$5:$L$44))</f>
      </c>
      <c r="F18" s="18">
        <f>IFERROR(E18/B18,0)</f>
      </c>
    </row>
    <row r="19">
      <c r="A19" s="9"/>
      <c r="B19" s="20">
        <f>IF(A19="","",SUMIF(TIMESHEET!$C$5:$C$44,A19,TIMESHEET!$I$5:$I$44))</f>
      </c>
      <c r="C19" s="20">
        <f>IF(A19="","",SUMIFS(TIMESHEET!$I$5:$I$44,TIMESHEET!$C$5:$C$44,A19,TIMESHEET!$J$5:$J$44,"Yes"))</f>
      </c>
      <c r="D19" s="19">
        <f>IFERROR(C19/B19,0)</f>
      </c>
      <c r="E19" s="18">
        <f>IF(A19="","",SUMIF(TIMESHEET!$C$5:$C$44,A19,TIMESHEET!$L$5:$L$44))</f>
      </c>
      <c r="F19" s="18">
        <f>IFERROR(E19/B19,0)</f>
      </c>
    </row>
    <row r="20">
      <c r="A20" s="9"/>
      <c r="B20" s="20">
        <f>IF(A20="","",SUMIF(TIMESHEET!$C$5:$C$44,A20,TIMESHEET!$I$5:$I$44))</f>
      </c>
      <c r="C20" s="20">
        <f>IF(A20="","",SUMIFS(TIMESHEET!$I$5:$I$44,TIMESHEET!$C$5:$C$44,A20,TIMESHEET!$J$5:$J$44,"Yes"))</f>
      </c>
      <c r="D20" s="19">
        <f>IFERROR(C20/B20,0)</f>
      </c>
      <c r="E20" s="18">
        <f>IF(A20="","",SUMIF(TIMESHEET!$C$5:$C$44,A20,TIMESHEET!$L$5:$L$44))</f>
      </c>
      <c r="F20" s="18">
        <f>IFERROR(E20/B20,0)</f>
      </c>
    </row>
    <row r="22">
      <c r="A22" s="3" t="inlineStr">
        <is>
          <t xml:space="preserve">BY TASK</t>
        </is>
      </c>
    </row>
    <row r="23">
      <c r="A23" s="4" t="inlineStr">
        <is>
          <t xml:space="preserve">Task</t>
        </is>
      </c>
      <c r="B23" s="5" t="inlineStr">
        <is>
          <t xml:space="preserve">Hours</t>
        </is>
      </c>
      <c r="C23" s="5" t="inlineStr">
        <is>
          <t xml:space="preserve">Billable h</t>
        </is>
      </c>
      <c r="D23" s="5" t="inlineStr">
        <is>
          <t xml:space="preserve">Billable %</t>
        </is>
      </c>
      <c r="E23" s="5" t="inlineStr">
        <is>
          <t xml:space="preserve">Billable value</t>
        </is>
      </c>
      <c r="F23" s="5" t="inlineStr">
        <is>
          <t xml:space="preserve">Realised rate</t>
        </is>
      </c>
    </row>
    <row r="24">
      <c r="A24" s="9" t="inlineStr">
        <is>
          <t xml:space="preserve">Delivery</t>
        </is>
      </c>
      <c r="B24" s="20">
        <f>IF(A24="","",SUMIF(TIMESHEET!$D$5:$D$44,A24,TIMESHEET!$I$5:$I$44))</f>
      </c>
      <c r="C24" s="20">
        <f>IF(A24="","",SUMIFS(TIMESHEET!$I$5:$I$44,TIMESHEET!$D$5:$D$44,A24,TIMESHEET!$J$5:$J$44,"Yes"))</f>
      </c>
      <c r="D24" s="19">
        <f>IFERROR(C24/B24,0)</f>
      </c>
      <c r="E24" s="18">
        <f>IF(A24="","",SUMIF(TIMESHEET!$D$5:$D$44,A24,TIMESHEET!$L$5:$L$44))</f>
      </c>
      <c r="F24" s="18">
        <f>IFERROR(E24/B24,0)</f>
      </c>
    </row>
    <row r="25">
      <c r="A25" s="9" t="inlineStr">
        <is>
          <t xml:space="preserve">Meeting</t>
        </is>
      </c>
      <c r="B25" s="20">
        <f>IF(A25="","",SUMIF(TIMESHEET!$D$5:$D$44,A25,TIMESHEET!$I$5:$I$44))</f>
      </c>
      <c r="C25" s="20">
        <f>IF(A25="","",SUMIFS(TIMESHEET!$I$5:$I$44,TIMESHEET!$D$5:$D$44,A25,TIMESHEET!$J$5:$J$44,"Yes"))</f>
      </c>
      <c r="D25" s="19">
        <f>IFERROR(C25/B25,0)</f>
      </c>
      <c r="E25" s="18">
        <f>IF(A25="","",SUMIF(TIMESHEET!$D$5:$D$44,A25,TIMESHEET!$L$5:$L$44))</f>
      </c>
      <c r="F25" s="18">
        <f>IFERROR(E25/B25,0)</f>
      </c>
    </row>
    <row r="26">
      <c r="A26" s="9" t="inlineStr">
        <is>
          <t xml:space="preserve">Admin</t>
        </is>
      </c>
      <c r="B26" s="20">
        <f>IF(A26="","",SUMIF(TIMESHEET!$D$5:$D$44,A26,TIMESHEET!$I$5:$I$44))</f>
      </c>
      <c r="C26" s="20">
        <f>IF(A26="","",SUMIFS(TIMESHEET!$I$5:$I$44,TIMESHEET!$D$5:$D$44,A26,TIMESHEET!$J$5:$J$44,"Yes"))</f>
      </c>
      <c r="D26" s="19">
        <f>IFERROR(C26/B26,0)</f>
      </c>
      <c r="E26" s="18">
        <f>IF(A26="","",SUMIF(TIMESHEET!$D$5:$D$44,A26,TIMESHEET!$L$5:$L$44))</f>
      </c>
      <c r="F26" s="18">
        <f>IFERROR(E26/B26,0)</f>
      </c>
    </row>
    <row r="27">
      <c r="A27" s="9" t="inlineStr">
        <is>
          <t xml:space="preserve">Revision</t>
        </is>
      </c>
      <c r="B27" s="20">
        <f>IF(A27="","",SUMIF(TIMESHEET!$D$5:$D$44,A27,TIMESHEET!$I$5:$I$44))</f>
      </c>
      <c r="C27" s="20">
        <f>IF(A27="","",SUMIFS(TIMESHEET!$I$5:$I$44,TIMESHEET!$D$5:$D$44,A27,TIMESHEET!$J$5:$J$44,"Yes"))</f>
      </c>
      <c r="D27" s="19">
        <f>IFERROR(C27/B27,0)</f>
      </c>
      <c r="E27" s="18">
        <f>IF(A27="","",SUMIF(TIMESHEET!$D$5:$D$44,A27,TIMESHEET!$L$5:$L$44))</f>
      </c>
      <c r="F27" s="18">
        <f>IFERROR(E27/B27,0)</f>
      </c>
    </row>
    <row r="28">
      <c r="A28" s="9" t="inlineStr">
        <is>
          <t xml:space="preserve">Sales</t>
        </is>
      </c>
      <c r="B28" s="20">
        <f>IF(A28="","",SUMIF(TIMESHEET!$D$5:$D$44,A28,TIMESHEET!$I$5:$I$44))</f>
      </c>
      <c r="C28" s="20">
        <f>IF(A28="","",SUMIFS(TIMESHEET!$I$5:$I$44,TIMESHEET!$D$5:$D$44,A28,TIMESHEET!$J$5:$J$44,"Yes"))</f>
      </c>
      <c r="D28" s="19">
        <f>IFERROR(C28/B28,0)</f>
      </c>
      <c r="E28" s="18">
        <f>IF(A28="","",SUMIF(TIMESHEET!$D$5:$D$44,A28,TIMESHEET!$L$5:$L$44))</f>
      </c>
      <c r="F28" s="18">
        <f>IFERROR(E28/B28,0)</f>
      </c>
    </row>
    <row r="29">
      <c r="A29" s="9" t="inlineStr">
        <is>
          <t xml:space="preserve">Communication</t>
        </is>
      </c>
      <c r="B29" s="20">
        <f>IF(A29="","",SUMIF(TIMESHEET!$D$5:$D$44,A29,TIMESHEET!$I$5:$I$44))</f>
      </c>
      <c r="C29" s="20">
        <f>IF(A29="","",SUMIFS(TIMESHEET!$I$5:$I$44,TIMESHEET!$D$5:$D$44,A29,TIMESHEET!$J$5:$J$44,"Yes"))</f>
      </c>
      <c r="D29" s="19">
        <f>IFERROR(C29/B29,0)</f>
      </c>
      <c r="E29" s="18">
        <f>IF(A29="","",SUMIF(TIMESHEET!$D$5:$D$44,A29,TIMESHEET!$L$5:$L$44))</f>
      </c>
      <c r="F29" s="18">
        <f>IFERROR(E29/B29,0)</f>
      </c>
    </row>
    <row r="30">
      <c r="A30" s="9" t="inlineStr">
        <is>
          <t xml:space="preserve">Research</t>
        </is>
      </c>
      <c r="B30" s="20">
        <f>IF(A30="","",SUMIF(TIMESHEET!$D$5:$D$44,A30,TIMESHEET!$I$5:$I$44))</f>
      </c>
      <c r="C30" s="20">
        <f>IF(A30="","",SUMIFS(TIMESHEET!$I$5:$I$44,TIMESHEET!$D$5:$D$44,A30,TIMESHEET!$J$5:$J$44,"Yes"))</f>
      </c>
      <c r="D30" s="19">
        <f>IFERROR(C30/B30,0)</f>
      </c>
      <c r="E30" s="18">
        <f>IF(A30="","",SUMIF(TIMESHEET!$D$5:$D$44,A30,TIMESHEET!$L$5:$L$44))</f>
      </c>
      <c r="F30" s="18">
        <f>IFERROR(E30/B30,0)</f>
      </c>
    </row>
    <row r="31">
      <c r="A31" s="9"/>
      <c r="B31" s="20">
        <f>IF(A31="","",SUMIF(TIMESHEET!$D$5:$D$44,A31,TIMESHEET!$I$5:$I$44))</f>
      </c>
      <c r="C31" s="20">
        <f>IF(A31="","",SUMIFS(TIMESHEET!$I$5:$I$44,TIMESHEET!$D$5:$D$44,A31,TIMESHEET!$J$5:$J$44,"Yes"))</f>
      </c>
      <c r="D31" s="19">
        <f>IFERROR(C31/B31,0)</f>
      </c>
      <c r="E31" s="18">
        <f>IF(A31="","",SUMIF(TIMESHEET!$D$5:$D$44,A31,TIMESHEET!$L$5:$L$44))</f>
      </c>
      <c r="F31" s="18">
        <f>IFERROR(E31/B31,0)</f>
      </c>
    </row>
    <row r="32">
      <c r="A32" s="9"/>
      <c r="B32" s="20">
        <f>IF(A32="","",SUMIF(TIMESHEET!$D$5:$D$44,A32,TIMESHEET!$I$5:$I$44))</f>
      </c>
      <c r="C32" s="20">
        <f>IF(A32="","",SUMIFS(TIMESHEET!$I$5:$I$44,TIMESHEET!$D$5:$D$44,A32,TIMESHEET!$J$5:$J$44,"Yes"))</f>
      </c>
      <c r="D32" s="19">
        <f>IFERROR(C32/B32,0)</f>
      </c>
      <c r="E32" s="18">
        <f>IF(A32="","",SUMIF(TIMESHEET!$D$5:$D$44,A32,TIMESHEET!$L$5:$L$44))</f>
      </c>
      <c r="F32" s="18">
        <f>IFERROR(E32/B32,0)</f>
      </c>
    </row>
    <row r="33">
      <c r="A33" s="9"/>
      <c r="B33" s="20">
        <f>IF(A33="","",SUMIF(TIMESHEET!$D$5:$D$44,A33,TIMESHEET!$I$5:$I$44))</f>
      </c>
      <c r="C33" s="20">
        <f>IF(A33="","",SUMIFS(TIMESHEET!$I$5:$I$44,TIMESHEET!$D$5:$D$44,A33,TIMESHEET!$J$5:$J$44,"Yes"))</f>
      </c>
      <c r="D33" s="19">
        <f>IFERROR(C33/B33,0)</f>
      </c>
      <c r="E33" s="18">
        <f>IF(A33="","",SUMIF(TIMESHEET!$D$5:$D$44,A33,TIMESHEET!$L$5:$L$44))</f>
      </c>
      <c r="F33" s="18">
        <f>IFERROR(E33/B33,0)</f>
      </c>
    </row>
    <row r="35">
      <c r="A35" s="3" t="inlineStr">
        <is>
          <t xml:space="preserve">BY WEEK</t>
        </is>
      </c>
    </row>
    <row r="36">
      <c r="A36" s="4" t="inlineStr">
        <is>
          <t xml:space="preserve">Week starting</t>
        </is>
      </c>
      <c r="B36" s="5" t="inlineStr">
        <is>
          <t xml:space="preserve">Hours</t>
        </is>
      </c>
      <c r="C36" s="5" t="inlineStr">
        <is>
          <t xml:space="preserve">Billable h</t>
        </is>
      </c>
      <c r="D36" s="5" t="inlineStr">
        <is>
          <t xml:space="preserve">Billable %</t>
        </is>
      </c>
      <c r="E36" s="5" t="inlineStr">
        <is>
          <t xml:space="preserve">Billable value</t>
        </is>
      </c>
      <c r="F36" s="5" t="inlineStr">
        <is>
          <t xml:space="preserve">Realised rate</t>
        </is>
      </c>
    </row>
    <row r="37">
      <c r="A37" s="9" t="inlineStr">
        <is>
          <t xml:space="preserve">2026-09-14</t>
        </is>
      </c>
      <c r="B37" s="20">
        <f>IF(A37="","",SUMIF(TIMESHEET!$N$5:$N$44,A37,TIMESHEET!$I$5:$I$44))</f>
      </c>
      <c r="C37" s="20">
        <f>IF(A37="","",SUMIFS(TIMESHEET!$I$5:$I$44,TIMESHEET!$N$5:$N$44,A37,TIMESHEET!$J$5:$J$44,"Yes"))</f>
      </c>
      <c r="D37" s="19">
        <f>IFERROR(C37/B37,0)</f>
      </c>
      <c r="E37" s="18">
        <f>IF(A37="","",SUMIF(TIMESHEET!$N$5:$N$44,A37,TIMESHEET!$L$5:$L$44))</f>
      </c>
      <c r="F37" s="18">
        <f>IFERROR(E37/B37,0)</f>
      </c>
    </row>
    <row r="38">
      <c r="A38" s="9"/>
      <c r="B38" s="20">
        <f>IF(A38="","",SUMIF(TIMESHEET!$N$5:$N$44,A38,TIMESHEET!$I$5:$I$44))</f>
      </c>
      <c r="C38" s="20">
        <f>IF(A38="","",SUMIFS(TIMESHEET!$I$5:$I$44,TIMESHEET!$N$5:$N$44,A38,TIMESHEET!$J$5:$J$44,"Yes"))</f>
      </c>
      <c r="D38" s="19">
        <f>IFERROR(C38/B38,0)</f>
      </c>
      <c r="E38" s="18">
        <f>IF(A38="","",SUMIF(TIMESHEET!$N$5:$N$44,A38,TIMESHEET!$L$5:$L$44))</f>
      </c>
      <c r="F38" s="18">
        <f>IFERROR(E38/B38,0)</f>
      </c>
    </row>
    <row r="39">
      <c r="A39" s="9"/>
      <c r="B39" s="20">
        <f>IF(A39="","",SUMIF(TIMESHEET!$N$5:$N$44,A39,TIMESHEET!$I$5:$I$44))</f>
      </c>
      <c r="C39" s="20">
        <f>IF(A39="","",SUMIFS(TIMESHEET!$I$5:$I$44,TIMESHEET!$N$5:$N$44,A39,TIMESHEET!$J$5:$J$44,"Yes"))</f>
      </c>
      <c r="D39" s="19">
        <f>IFERROR(C39/B39,0)</f>
      </c>
      <c r="E39" s="18">
        <f>IF(A39="","",SUMIF(TIMESHEET!$N$5:$N$44,A39,TIMESHEET!$L$5:$L$44))</f>
      </c>
      <c r="F39" s="18">
        <f>IFERROR(E39/B39,0)</f>
      </c>
    </row>
    <row r="40">
      <c r="A40" s="9"/>
      <c r="B40" s="20">
        <f>IF(A40="","",SUMIF(TIMESHEET!$N$5:$N$44,A40,TIMESHEET!$I$5:$I$44))</f>
      </c>
      <c r="C40" s="20">
        <f>IF(A40="","",SUMIFS(TIMESHEET!$I$5:$I$44,TIMESHEET!$N$5:$N$44,A40,TIMESHEET!$J$5:$J$44,"Yes"))</f>
      </c>
      <c r="D40" s="19">
        <f>IFERROR(C40/B40,0)</f>
      </c>
      <c r="E40" s="18">
        <f>IF(A40="","",SUMIF(TIMESHEET!$N$5:$N$44,A40,TIMESHEET!$L$5:$L$44))</f>
      </c>
      <c r="F40" s="18">
        <f>IFERROR(E40/B40,0)</f>
      </c>
    </row>
    <row r="42">
      <c r="A42" s="3" t="inlineStr">
        <is>
          <t xml:space="preserve">BY MONTH</t>
        </is>
      </c>
    </row>
    <row r="43">
      <c r="A43" s="4" t="inlineStr">
        <is>
          <t xml:space="preserve">Month</t>
        </is>
      </c>
      <c r="B43" s="5" t="inlineStr">
        <is>
          <t xml:space="preserve">Hours</t>
        </is>
      </c>
      <c r="C43" s="5" t="inlineStr">
        <is>
          <t xml:space="preserve">Billable h</t>
        </is>
      </c>
      <c r="D43" s="5" t="inlineStr">
        <is>
          <t xml:space="preserve">Billable %</t>
        </is>
      </c>
      <c r="E43" s="5" t="inlineStr">
        <is>
          <t xml:space="preserve">Billable value</t>
        </is>
      </c>
      <c r="F43" s="5" t="inlineStr">
        <is>
          <t xml:space="preserve">Realised rate</t>
        </is>
      </c>
    </row>
    <row r="44">
      <c r="A44" s="9" t="inlineStr">
        <is>
          <t xml:space="preserve">2026-09</t>
        </is>
      </c>
      <c r="B44" s="20">
        <f>IF(A44="","",SUMIF(TIMESHEET!$O$5:$O$44,A44,TIMESHEET!$I$5:$I$44))</f>
      </c>
      <c r="C44" s="20">
        <f>IF(A44="","",SUMIFS(TIMESHEET!$I$5:$I$44,TIMESHEET!$O$5:$O$44,A44,TIMESHEET!$J$5:$J$44,"Yes"))</f>
      </c>
      <c r="D44" s="19">
        <f>IFERROR(C44/B44,0)</f>
      </c>
      <c r="E44" s="18">
        <f>IF(A44="","",SUMIF(TIMESHEET!$O$5:$O$44,A44,TIMESHEET!$L$5:$L$44))</f>
      </c>
      <c r="F44" s="18">
        <f>IFERROR(E44/B44,0)</f>
      </c>
    </row>
    <row r="45">
      <c r="A45" s="9"/>
      <c r="B45" s="20">
        <f>IF(A45="","",SUMIF(TIMESHEET!$O$5:$O$44,A45,TIMESHEET!$I$5:$I$44))</f>
      </c>
      <c r="C45" s="20">
        <f>IF(A45="","",SUMIFS(TIMESHEET!$I$5:$I$44,TIMESHEET!$O$5:$O$44,A45,TIMESHEET!$J$5:$J$44,"Yes"))</f>
      </c>
      <c r="D45" s="19">
        <f>IFERROR(C45/B45,0)</f>
      </c>
      <c r="E45" s="18">
        <f>IF(A45="","",SUMIF(TIMESHEET!$O$5:$O$44,A45,TIMESHEET!$L$5:$L$44))</f>
      </c>
      <c r="F45" s="18">
        <f>IFERROR(E45/B45,0)</f>
      </c>
    </row>
    <row r="46">
      <c r="A46" s="9"/>
      <c r="B46" s="20">
        <f>IF(A46="","",SUMIF(TIMESHEET!$O$5:$O$44,A46,TIMESHEET!$I$5:$I$44))</f>
      </c>
      <c r="C46" s="20">
        <f>IF(A46="","",SUMIFS(TIMESHEET!$I$5:$I$44,TIMESHEET!$O$5:$O$44,A46,TIMESHEET!$J$5:$J$44,"Yes"))</f>
      </c>
      <c r="D46" s="19">
        <f>IFERROR(C46/B46,0)</f>
      </c>
      <c r="E46" s="18">
        <f>IF(A46="","",SUMIF(TIMESHEET!$O$5:$O$44,A46,TIMESHEET!$L$5:$L$44))</f>
      </c>
      <c r="F46" s="18">
        <f>IFERROR(E46/B46,0)</f>
      </c>
    </row>
    <row r="47">
      <c r="A47" s="9"/>
      <c r="B47" s="20">
        <f>IF(A47="","",SUMIF(TIMESHEET!$O$5:$O$44,A47,TIMESHEET!$I$5:$I$44))</f>
      </c>
      <c r="C47" s="20">
        <f>IF(A47="","",SUMIFS(TIMESHEET!$I$5:$I$44,TIMESHEET!$O$5:$O$44,A47,TIMESHEET!$J$5:$J$44,"Yes"))</f>
      </c>
      <c r="D47" s="19">
        <f>IFERROR(C47/B47,0)</f>
      </c>
      <c r="E47" s="18">
        <f>IF(A47="","",SUMIF(TIMESHEET!$O$5:$O$44,A47,TIMESHEET!$L$5:$L$44))</f>
      </c>
      <c r="F47" s="18">
        <f>IFERROR(E47/B47,0)</f>
      </c>
    </row>
    <row r="49">
      <c r="A49" s="27" t="inlineStr">
        <is>
          <t xml:space="preserve">Names are matched as text, so spell each client and project the same way every time. Week and month come from the two derived columns at the right-hand end of the TIMESHEET sheet.</t>
        </is>
      </c>
    </row>
  </sheetData>
  <mergeCells count="8">
    <mergeCell ref="A1:C1"/>
    <mergeCell ref="A2:D2"/>
    <mergeCell ref="A4:F4"/>
    <mergeCell ref="A13:F13"/>
    <mergeCell ref="A22:F22"/>
    <mergeCell ref="A35:F35"/>
    <mergeCell ref="A42:F42"/>
    <mergeCell ref="A49:F49"/>
  </mergeCells>
  <pageMargins left="0.5" right="0.5" top="0.6" bottom="0.6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Freshlance Template Generator</Application>
  <Company>Freshlance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Freelance Timesheet Template</dc:title>
  <dc:subject>A working timesheet: start and end times, breaks, billable flags and rates, with totals by client, project, week and month.</dc:subject>
  <dc:creator>Freshlance</dc:creator>
  <cp:keywords>freelance template, freelance-timesheet-template</cp:keywords>
  <cp:version>1.0</cp:version>
  <dcterms:created xsi:type="dcterms:W3CDTF">2026-09-21T00:00:00Z</dcterms:created>
  <dcterms:modified xsi:type="dcterms:W3CDTF">2026-09-21T00:00:00Z</dcterms:modified>
</cp:coreProperties>
</file>